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6\Закупки 2026\ЦК АП АКЗ\"/>
    </mc:Choice>
  </mc:AlternateContent>
  <bookViews>
    <workbookView xWindow="0" yWindow="0" windowWidth="25785" windowHeight="11775"/>
  </bookViews>
  <sheets>
    <sheet name="деф.вед." sheetId="3" r:id="rId1"/>
    <sheet name="Лист1" sheetId="4" r:id="rId2"/>
    <sheet name="Лист2" sheetId="5" r:id="rId3"/>
  </sheets>
  <definedNames>
    <definedName name="_xlnm._FilterDatabase" localSheetId="0" hidden="1">деф.вед.!$A$19:$S$50</definedName>
    <definedName name="_xlnm.Print_Area" localSheetId="0">деф.вед.!$A$2:$L$57</definedName>
    <definedName name="_xlnm.Print_Area" localSheetId="2">Лист2!$A$1:$I$28</definedName>
  </definedNames>
  <calcPr calcId="162913"/>
</workbook>
</file>

<file path=xl/calcChain.xml><?xml version="1.0" encoding="utf-8"?>
<calcChain xmlns="http://schemas.openxmlformats.org/spreadsheetml/2006/main">
  <c r="B20" i="5" l="1"/>
  <c r="B19" i="5"/>
  <c r="B18" i="5"/>
</calcChain>
</file>

<file path=xl/sharedStrings.xml><?xml version="1.0" encoding="utf-8"?>
<sst xmlns="http://schemas.openxmlformats.org/spreadsheetml/2006/main" count="159" uniqueCount="76">
  <si>
    <t>Наименование</t>
  </si>
  <si>
    <t>Ед. изм.</t>
  </si>
  <si>
    <t>кг</t>
  </si>
  <si>
    <t>л</t>
  </si>
  <si>
    <t xml:space="preserve">Утверждаю: 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</si>
  <si>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</si>
  <si>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</si>
  <si>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</si>
  <si>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</si>
  <si>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</si>
  <si>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</si>
  <si>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</si>
  <si>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</si>
  <si>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1</t>
  </si>
  <si>
    <t>(категория работ, наименование объекта, станционный номер, инвентарный номер)</t>
  </si>
  <si>
    <t xml:space="preserve">Приложение №8 к договору №84-15 от 22.01.2016г. </t>
  </si>
  <si>
    <t>А.Н. Николаев</t>
  </si>
  <si>
    <t xml:space="preserve">Приложение №1 к доп.соглашению №1 от "___" _____________201_г.  к договору№ 84-15 от 22.01.2016г. </t>
  </si>
  <si>
    <t>IGS00SMH34AE011KE03</t>
  </si>
  <si>
    <t>инв.№45328</t>
  </si>
  <si>
    <t>Таль электрическая канатная ТЭ 100-511 1,0тн, 6м      030864    КСУ000032034</t>
  </si>
  <si>
    <t>Таль электрическая канатная ТЭ 100-511 1,0тн, 6м      030865    КСУ000032035</t>
  </si>
  <si>
    <t>Таль электрическая канатная ТЭ 100-511 1,0тн, 6м      030866    КСУ000032036</t>
  </si>
  <si>
    <t>Таль электрическая канатная ТЭ 100-511 1,0тн, 6м      030867    КСУ000032037</t>
  </si>
  <si>
    <t>Таль электрическая канатная ТЭ 100-511, 1,0 тн 6,0м КСУ000092334</t>
  </si>
  <si>
    <t>Таль электрическая канатная ТЭ 100-511, 1,0 тн 6,0м КСУ000092335</t>
  </si>
  <si>
    <t>Таль электрическая канатная ТЭ 100-511, 1,0 тн 6,0м КСУ000092336</t>
  </si>
  <si>
    <t>Таль электрическая канатная ТЭ 100-511, 1,0 тн 6,0м КСУ000092337</t>
  </si>
  <si>
    <t>Кpан pучной однобалочный    030072  КСУ000028236</t>
  </si>
  <si>
    <t>Кpан балка на мотоpельс          030021  КСУ000028227</t>
  </si>
  <si>
    <t xml:space="preserve">Начальник УЭМО </t>
  </si>
  <si>
    <t>Э.Г. Синев</t>
  </si>
  <si>
    <t>В.П. Гаримыко</t>
  </si>
  <si>
    <t>Ведомость объемов работ №1</t>
  </si>
  <si>
    <t>т</t>
  </si>
  <si>
    <t>2</t>
  </si>
  <si>
    <t>3</t>
  </si>
  <si>
    <t>4</t>
  </si>
  <si>
    <t>5</t>
  </si>
  <si>
    <t>6</t>
  </si>
  <si>
    <t>7</t>
  </si>
  <si>
    <t>8</t>
  </si>
  <si>
    <t>подрядчик</t>
  </si>
  <si>
    <t>(категория ремонта)</t>
  </si>
  <si>
    <t>_____________________В.А. Чеверда</t>
  </si>
  <si>
    <t>Директор филиала ООО "ЭН+ ГИДРО" 
Иркутская ГЭС</t>
  </si>
  <si>
    <t>Ветошь хлопчатобумажная цветная</t>
  </si>
  <si>
    <t>10м2</t>
  </si>
  <si>
    <t>Ацетон технический, сорт высший</t>
  </si>
  <si>
    <t xml:space="preserve"> WG-Weleforce (comp.B) (4л), отвердитель</t>
  </si>
  <si>
    <t>WG-Welethinner EP Растворитель</t>
  </si>
  <si>
    <t>Погрузка в автотранспортное средство: мусор строительный с погрузкой экскаваторами емкостью ковша до 0,5 м3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</si>
  <si>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</si>
  <si>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 xml:space="preserve">Размещение строительного мусора на полигоне АО "САХ" г. Иркутск. </t>
  </si>
  <si>
    <t>Необходимость работ подтверждаем</t>
  </si>
  <si>
    <t xml:space="preserve">Заказчик: </t>
  </si>
  <si>
    <t>Главный инженер</t>
  </si>
  <si>
    <t>И.о. главного инженера</t>
  </si>
  <si>
    <t>П.В. Потемкин</t>
  </si>
  <si>
    <t>" _____ " ________________ 2025г.</t>
  </si>
  <si>
    <t xml:space="preserve">Аварийно-ремонтный затвор 1 комплект (паз № 1-2). Инв.№ 054305-054306 (ТГ0000988-ТГ0000989). </t>
  </si>
  <si>
    <t xml:space="preserve">Выполнение работ по антикоррозийной защите металлоконструкций. </t>
  </si>
  <si>
    <t>Раздел 1. IGS10MEB10AB010KB01 Аварийно-ремонтный затвор 1 комплект (паз №1)</t>
  </si>
  <si>
    <t>Раздел 2. IGS20MEB10AB010KB02 Аварийно-ремонтный затвор 1 комплект (паз №2)</t>
  </si>
  <si>
    <t>Ведущий инженер департамента по ремонту  ООО «ЭН+ ГИДРО»</t>
  </si>
  <si>
    <t>Приложение № 1 Техническому заданию</t>
  </si>
  <si>
    <r>
      <t xml:space="preserve">Ремонт лакокрасочного покрытия: на 1-й слой 
</t>
    </r>
    <r>
      <rPr>
        <i/>
        <sz val="8"/>
        <rFont val="Arial"/>
        <family val="2"/>
        <charset val="204"/>
      </rPr>
      <t>(При производстве работ многокомпонентными лакокрасочными материалами, применяемыми комплексно с отвердителями, пигментами, наполнителями и др.)</t>
    </r>
  </si>
  <si>
    <r>
      <t xml:space="preserve">28,4
</t>
    </r>
    <r>
      <rPr>
        <i/>
        <sz val="8"/>
        <rFont val="Arial"/>
        <family val="2"/>
        <charset val="204"/>
      </rPr>
      <t>((322*4+(116+16))*0,2)</t>
    </r>
  </si>
  <si>
    <r>
      <t xml:space="preserve">113,6
</t>
    </r>
    <r>
      <rPr>
        <i/>
        <sz val="8"/>
        <rFont val="Arial"/>
        <family val="2"/>
        <charset val="204"/>
      </rPr>
      <t>((322*4+(116+16))*0,8)</t>
    </r>
  </si>
  <si>
    <t>Купрошлак</t>
  </si>
  <si>
    <t xml:space="preserve"> WG-Weleforce (comp.A) (16л) (Серый), краска</t>
  </si>
  <si>
    <t>9</t>
  </si>
  <si>
    <t>10</t>
  </si>
  <si>
    <r>
      <t xml:space="preserve">Ремонт лакокрасочного покрытия: на 1-й слой 
</t>
    </r>
    <r>
      <rPr>
        <i/>
        <sz val="8"/>
        <rFont val="Arial"/>
        <family val="2"/>
        <charset val="204"/>
      </rPr>
      <t>(При производстве работ многокомпонентными лакокрасочными материалами, применяемыми комплексно с отвердителями, пигментами, наполнителями и др.; При нанесении лакокрасочных покрытий на решетчатую конструкцию)</t>
    </r>
  </si>
  <si>
    <t xml:space="preserve">И.о. начальника ОЭЦ </t>
  </si>
  <si>
    <t>Р.П. Донец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</si>
</sst>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00"/>
    <numFmt numFmtId="166" formatCode="0.000"/>
    <numFmt numFmtId="167" formatCode="0.0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8"/>
      <name val="Arial"/>
      <family val="2"/>
      <charset val="204"/>
    </font>
    <font>
      <sz val="11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theme="0"/>
      <name val="Arial"/>
      <family val="2"/>
      <charset val="204"/>
    </font>
    <font>
      <b/>
      <u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96"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0" fillId="0" borderId="0" xfId="0" applyFont="1" applyAlignment="1"/>
    <xf numFmtId="0" fontId="6" fillId="0" borderId="0" xfId="0" applyFont="1" applyFill="1"/>
    <xf numFmtId="0" fontId="6" fillId="0" borderId="0" xfId="0" applyFont="1" applyFill="1" applyBorder="1"/>
    <xf numFmtId="0" fontId="6" fillId="2" borderId="0" xfId="0" applyFont="1" applyFill="1"/>
    <xf numFmtId="0" fontId="6" fillId="0" borderId="0" xfId="0" applyFont="1" applyFill="1" applyBorder="1" applyAlignment="1"/>
    <xf numFmtId="0" fontId="7" fillId="0" borderId="1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2" fillId="0" borderId="10" xfId="0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vertical="center"/>
    </xf>
    <xf numFmtId="0" fontId="11" fillId="0" borderId="1" xfId="0" applyFont="1" applyFill="1" applyBorder="1" applyAlignment="1">
      <alignment vertical="top" wrapText="1"/>
    </xf>
    <xf numFmtId="0" fontId="11" fillId="0" borderId="9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1" fontId="13" fillId="0" borderId="1" xfId="16" applyNumberFormat="1" applyFont="1" applyFill="1" applyBorder="1" applyAlignment="1" applyProtection="1">
      <alignment horizontal="center" vertical="top" wrapText="1"/>
    </xf>
    <xf numFmtId="0" fontId="7" fillId="0" borderId="9" xfId="0" applyFont="1" applyFill="1" applyBorder="1" applyAlignment="1">
      <alignment horizontal="center" vertical="top"/>
    </xf>
    <xf numFmtId="2" fontId="13" fillId="0" borderId="1" xfId="16" applyNumberFormat="1" applyFont="1" applyFill="1" applyBorder="1" applyAlignment="1" applyProtection="1">
      <alignment horizontal="center" vertical="top" wrapText="1"/>
    </xf>
    <xf numFmtId="49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vertical="top" wrapText="1"/>
    </xf>
    <xf numFmtId="1" fontId="7" fillId="0" borderId="1" xfId="0" applyNumberFormat="1" applyFont="1" applyFill="1" applyBorder="1" applyAlignment="1" applyProtection="1">
      <alignment vertical="top" wrapText="1"/>
    </xf>
    <xf numFmtId="0" fontId="7" fillId="0" borderId="1" xfId="3" applyNumberFormat="1" applyFont="1" applyFill="1" applyBorder="1" applyAlignment="1" applyProtection="1">
      <alignment horizontal="left" vertical="top" wrapText="1"/>
    </xf>
    <xf numFmtId="49" fontId="7" fillId="0" borderId="1" xfId="3" applyNumberFormat="1" applyFont="1" applyFill="1" applyBorder="1" applyAlignment="1" applyProtection="1">
      <alignment horizontal="center" vertical="top" wrapText="1"/>
    </xf>
    <xf numFmtId="165" fontId="7" fillId="0" borderId="1" xfId="3" applyNumberFormat="1" applyFont="1" applyFill="1" applyBorder="1" applyAlignment="1" applyProtection="1">
      <alignment horizontal="center" vertical="top" wrapText="1"/>
    </xf>
    <xf numFmtId="1" fontId="7" fillId="0" borderId="1" xfId="3" applyNumberFormat="1" applyFont="1" applyFill="1" applyBorder="1" applyAlignment="1" applyProtection="1">
      <alignment horizontal="center" vertical="top" wrapText="1"/>
    </xf>
    <xf numFmtId="0" fontId="11" fillId="0" borderId="1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vertical="center"/>
    </xf>
    <xf numFmtId="0" fontId="15" fillId="0" borderId="1" xfId="0" applyFont="1" applyFill="1" applyBorder="1" applyAlignment="1"/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center" vertical="top"/>
    </xf>
    <xf numFmtId="49" fontId="7" fillId="0" borderId="13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1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vertical="top" wrapText="1"/>
    </xf>
    <xf numFmtId="49" fontId="7" fillId="0" borderId="11" xfId="0" applyNumberFormat="1" applyFont="1" applyFill="1" applyBorder="1" applyAlignment="1" applyProtection="1">
      <alignment vertical="top" wrapText="1"/>
    </xf>
    <xf numFmtId="1" fontId="7" fillId="0" borderId="11" xfId="0" applyNumberFormat="1" applyFont="1" applyFill="1" applyBorder="1" applyAlignment="1" applyProtection="1">
      <alignment vertical="top" wrapText="1"/>
    </xf>
    <xf numFmtId="0" fontId="7" fillId="0" borderId="11" xfId="3" applyNumberFormat="1" applyFont="1" applyFill="1" applyBorder="1" applyAlignment="1" applyProtection="1">
      <alignment horizontal="left" vertical="top" wrapText="1"/>
    </xf>
    <xf numFmtId="49" fontId="7" fillId="0" borderId="11" xfId="3" applyNumberFormat="1" applyFont="1" applyFill="1" applyBorder="1" applyAlignment="1" applyProtection="1">
      <alignment horizontal="center" vertical="top" wrapText="1"/>
    </xf>
    <xf numFmtId="1" fontId="7" fillId="0" borderId="11" xfId="3" applyNumberFormat="1" applyFont="1" applyFill="1" applyBorder="1" applyAlignment="1" applyProtection="1">
      <alignment horizontal="center" vertical="top" wrapText="1"/>
    </xf>
    <xf numFmtId="0" fontId="7" fillId="0" borderId="12" xfId="0" applyFont="1" applyFill="1" applyBorder="1" applyAlignment="1">
      <alignment horizontal="center" vertical="top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8" fillId="0" borderId="0" xfId="0" applyFont="1"/>
    <xf numFmtId="0" fontId="16" fillId="0" borderId="0" xfId="0" applyFont="1" applyAlignment="1">
      <alignment horizontal="left" vertical="top"/>
    </xf>
    <xf numFmtId="0" fontId="16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0" xfId="2" applyFont="1" applyFill="1" applyBorder="1" applyAlignment="1"/>
    <xf numFmtId="0" fontId="8" fillId="0" borderId="0" xfId="0" applyFont="1" applyFill="1" applyBorder="1" applyAlignment="1">
      <alignment horizontal="left"/>
    </xf>
    <xf numFmtId="0" fontId="6" fillId="0" borderId="0" xfId="2" applyFont="1" applyFill="1" applyAlignment="1"/>
    <xf numFmtId="2" fontId="6" fillId="0" borderId="0" xfId="2" applyNumberFormat="1" applyFont="1" applyFill="1" applyBorder="1"/>
    <xf numFmtId="2" fontId="6" fillId="0" borderId="0" xfId="2" applyNumberFormat="1" applyFont="1" applyFill="1" applyBorder="1" applyAlignment="1"/>
    <xf numFmtId="0" fontId="6" fillId="0" borderId="0" xfId="0" applyFont="1" applyFill="1" applyAlignment="1">
      <alignment horizontal="center"/>
    </xf>
    <xf numFmtId="166" fontId="7" fillId="0" borderId="1" xfId="0" applyNumberFormat="1" applyFont="1" applyFill="1" applyBorder="1" applyAlignment="1" applyProtection="1">
      <alignment horizontal="center" vertical="top" wrapText="1"/>
    </xf>
    <xf numFmtId="0" fontId="13" fillId="0" borderId="19" xfId="5" applyNumberFormat="1" applyFont="1" applyFill="1" applyBorder="1" applyAlignment="1" applyProtection="1">
      <alignment horizontal="left" vertical="top" wrapText="1"/>
    </xf>
    <xf numFmtId="49" fontId="13" fillId="0" borderId="1" xfId="5" applyNumberFormat="1" applyFont="1" applyFill="1" applyBorder="1" applyAlignment="1" applyProtection="1">
      <alignment horizontal="center" vertical="top" wrapText="1"/>
    </xf>
    <xf numFmtId="2" fontId="13" fillId="0" borderId="1" xfId="5" applyNumberFormat="1" applyFont="1" applyFill="1" applyBorder="1" applyAlignment="1" applyProtection="1">
      <alignment horizontal="center" vertical="top" wrapText="1"/>
    </xf>
    <xf numFmtId="167" fontId="13" fillId="0" borderId="1" xfId="5" applyNumberFormat="1" applyFont="1" applyFill="1" applyBorder="1" applyAlignment="1" applyProtection="1">
      <alignment horizontal="center" vertical="top" wrapText="1"/>
    </xf>
    <xf numFmtId="166" fontId="7" fillId="0" borderId="1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49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166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top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6" fillId="0" borderId="0" xfId="2" applyFont="1" applyFill="1" applyAlignment="1">
      <alignment horizontal="center" vertical="top"/>
    </xf>
    <xf numFmtId="49" fontId="6" fillId="0" borderId="0" xfId="0" applyNumberFormat="1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8">
    <cellStyle name="Обычный" xfId="0" builtinId="0"/>
    <cellStyle name="Обычный 10" xfId="15"/>
    <cellStyle name="Обычный 11" xfId="4"/>
    <cellStyle name="Обычный 12" xfId="3"/>
    <cellStyle name="Обычный 13" xfId="16"/>
    <cellStyle name="Обычный 2" xfId="2"/>
    <cellStyle name="Обычный 2 2" xfId="14"/>
    <cellStyle name="Обычный 3" xfId="10"/>
    <cellStyle name="Обычный 3 2" xfId="8"/>
    <cellStyle name="Обычный 3 3" xfId="17"/>
    <cellStyle name="Обычный 4" xfId="6"/>
    <cellStyle name="Обычный 4 2" xfId="11"/>
    <cellStyle name="Обычный 5" xfId="5"/>
    <cellStyle name="Обычный 6" xfId="7"/>
    <cellStyle name="Обычный 7" xfId="9"/>
    <cellStyle name="Обычный 8" xfId="13"/>
    <cellStyle name="Обычный 9" xfId="12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30</xdr:col>
      <xdr:colOff>607314</xdr:colOff>
      <xdr:row>62</xdr:row>
      <xdr:rowOff>86404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67640"/>
          <a:ext cx="18285714" cy="98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view="pageBreakPreview" topLeftCell="A38" zoomScaleNormal="100" zoomScaleSheetLayoutView="100" workbookViewId="0">
      <selection activeCell="E50" sqref="E50"/>
    </sheetView>
  </sheetViews>
  <sheetFormatPr defaultColWidth="9.140625" defaultRowHeight="14.25" x14ac:dyDescent="0.2"/>
  <cols>
    <col min="1" max="1" width="4" style="47" customWidth="1"/>
    <col min="2" max="2" width="36.140625" style="47" customWidth="1"/>
    <col min="3" max="3" width="9.140625" style="47"/>
    <col min="4" max="4" width="9.28515625" style="47" bestFit="1" customWidth="1"/>
    <col min="5" max="5" width="13.28515625" style="47" customWidth="1"/>
    <col min="6" max="6" width="8" style="47" customWidth="1"/>
    <col min="7" max="7" width="9.140625" style="47"/>
    <col min="8" max="8" width="12.140625" style="47" customWidth="1"/>
    <col min="9" max="9" width="33.5703125" style="47" customWidth="1"/>
    <col min="10" max="10" width="9.140625" style="47"/>
    <col min="11" max="11" width="9.28515625" style="47" bestFit="1" customWidth="1"/>
    <col min="12" max="12" width="11.28515625" style="48" customWidth="1"/>
    <col min="13" max="13" width="9.28515625" style="47" bestFit="1" customWidth="1"/>
    <col min="14" max="14" width="10.85546875" style="47" bestFit="1" customWidth="1"/>
    <col min="15" max="18" width="9.140625" style="47"/>
    <col min="19" max="19" width="12.85546875" style="47" bestFit="1" customWidth="1"/>
    <col min="20" max="16384" width="9.140625" style="47"/>
  </cols>
  <sheetData>
    <row r="1" spans="1:13" hidden="1" x14ac:dyDescent="0.2">
      <c r="A1" s="75" t="s">
        <v>15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3" ht="6" hidden="1" customHeight="1" x14ac:dyDescent="0.2"/>
    <row r="3" spans="1:13" ht="20.25" hidden="1" customHeight="1" x14ac:dyDescent="0.2">
      <c r="A3" s="79" t="s">
        <v>17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3" ht="17.25" customHeight="1" x14ac:dyDescent="0.2">
      <c r="L4" s="49" t="s">
        <v>65</v>
      </c>
    </row>
    <row r="5" spans="1:13" ht="15" x14ac:dyDescent="0.25">
      <c r="I5" s="50" t="s">
        <v>4</v>
      </c>
    </row>
    <row r="6" spans="1:13" ht="38.25" customHeight="1" x14ac:dyDescent="0.2">
      <c r="A6" s="80"/>
      <c r="B6" s="80"/>
      <c r="C6" s="80"/>
      <c r="D6" s="80"/>
      <c r="I6" s="81" t="s">
        <v>45</v>
      </c>
      <c r="J6" s="81"/>
      <c r="K6" s="81"/>
      <c r="L6" s="81"/>
    </row>
    <row r="7" spans="1:13" ht="33" customHeight="1" x14ac:dyDescent="0.2">
      <c r="I7" s="82" t="s">
        <v>44</v>
      </c>
      <c r="J7" s="82"/>
      <c r="K7" s="82"/>
      <c r="L7" s="82"/>
    </row>
    <row r="8" spans="1:13" ht="21" customHeight="1" x14ac:dyDescent="0.2">
      <c r="I8" s="47" t="s">
        <v>59</v>
      </c>
    </row>
    <row r="9" spans="1:13" x14ac:dyDescent="0.2">
      <c r="A9" s="51"/>
      <c r="B9" s="52"/>
      <c r="C9" s="52"/>
      <c r="D9" s="52"/>
    </row>
    <row r="10" spans="1:13" ht="15" x14ac:dyDescent="0.25">
      <c r="A10" s="76" t="s">
        <v>33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</row>
    <row r="11" spans="1:13" ht="6" customHeight="1" x14ac:dyDescent="0.25">
      <c r="A11" s="53"/>
      <c r="B11" s="53"/>
      <c r="C11" s="53"/>
      <c r="D11" s="53"/>
      <c r="E11" s="53"/>
      <c r="F11" s="53"/>
      <c r="G11" s="53"/>
      <c r="H11" s="53"/>
      <c r="I11" s="54"/>
      <c r="J11" s="54"/>
      <c r="K11" s="54"/>
    </row>
    <row r="12" spans="1:13" ht="21" customHeight="1" x14ac:dyDescent="0.25">
      <c r="A12" s="83" t="s">
        <v>61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3" ht="13.5" customHeight="1" x14ac:dyDescent="0.2">
      <c r="A13" s="85" t="s">
        <v>43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</row>
    <row r="14" spans="1:13" ht="15" x14ac:dyDescent="0.25">
      <c r="A14" s="83" t="s">
        <v>60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</row>
    <row r="15" spans="1:13" ht="13.5" customHeight="1" x14ac:dyDescent="0.2">
      <c r="A15" s="77" t="s">
        <v>14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55"/>
    </row>
    <row r="16" spans="1:13" ht="8.25" customHeight="1" thickBot="1" x14ac:dyDescent="0.25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</row>
    <row r="17" spans="1:12" x14ac:dyDescent="0.2">
      <c r="A17" s="89" t="s">
        <v>5</v>
      </c>
      <c r="B17" s="91" t="s">
        <v>6</v>
      </c>
      <c r="C17" s="93" t="s">
        <v>7</v>
      </c>
      <c r="D17" s="94"/>
      <c r="E17" s="93" t="s">
        <v>8</v>
      </c>
      <c r="F17" s="95"/>
      <c r="G17" s="95"/>
      <c r="H17" s="95"/>
      <c r="I17" s="73" t="s">
        <v>9</v>
      </c>
      <c r="J17" s="73"/>
      <c r="K17" s="73"/>
      <c r="L17" s="74"/>
    </row>
    <row r="18" spans="1:12" ht="55.5" customHeight="1" thickBot="1" x14ac:dyDescent="0.25">
      <c r="A18" s="90"/>
      <c r="B18" s="92"/>
      <c r="C18" s="3" t="s">
        <v>1</v>
      </c>
      <c r="D18" s="3" t="s">
        <v>10</v>
      </c>
      <c r="E18" s="3" t="s">
        <v>0</v>
      </c>
      <c r="F18" s="3" t="s">
        <v>1</v>
      </c>
      <c r="G18" s="3" t="s">
        <v>10</v>
      </c>
      <c r="H18" s="3" t="s">
        <v>11</v>
      </c>
      <c r="I18" s="3" t="s">
        <v>0</v>
      </c>
      <c r="J18" s="3" t="s">
        <v>1</v>
      </c>
      <c r="K18" s="3" t="s">
        <v>10</v>
      </c>
      <c r="L18" s="4" t="s">
        <v>12</v>
      </c>
    </row>
    <row r="19" spans="1:12" x14ac:dyDescent="0.2">
      <c r="A19" s="11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3">
        <v>12</v>
      </c>
    </row>
    <row r="20" spans="1:12" ht="14.25" customHeight="1" x14ac:dyDescent="0.2">
      <c r="A20" s="14" t="s">
        <v>62</v>
      </c>
      <c r="B20" s="15"/>
      <c r="C20" s="15"/>
      <c r="D20" s="15"/>
      <c r="E20" s="16"/>
      <c r="F20" s="16"/>
      <c r="G20" s="16"/>
      <c r="H20" s="16"/>
      <c r="I20" s="16"/>
      <c r="J20" s="16"/>
      <c r="K20" s="16"/>
      <c r="L20" s="17"/>
    </row>
    <row r="21" spans="1:12" ht="17.25" customHeight="1" x14ac:dyDescent="0.2">
      <c r="A21" s="69" t="s">
        <v>13</v>
      </c>
      <c r="B21" s="70" t="s">
        <v>66</v>
      </c>
      <c r="C21" s="71" t="s">
        <v>47</v>
      </c>
      <c r="D21" s="72" t="s">
        <v>67</v>
      </c>
      <c r="E21" s="68"/>
      <c r="F21" s="68"/>
      <c r="G21" s="68"/>
      <c r="H21" s="68"/>
      <c r="I21" s="18" t="s">
        <v>46</v>
      </c>
      <c r="J21" s="19" t="s">
        <v>2</v>
      </c>
      <c r="K21" s="20">
        <v>14.2</v>
      </c>
      <c r="L21" s="21" t="s">
        <v>42</v>
      </c>
    </row>
    <row r="22" spans="1:12" x14ac:dyDescent="0.2">
      <c r="A22" s="69"/>
      <c r="B22" s="70"/>
      <c r="C22" s="71"/>
      <c r="D22" s="72"/>
      <c r="E22" s="68"/>
      <c r="F22" s="68"/>
      <c r="G22" s="68"/>
      <c r="H22" s="68"/>
      <c r="I22" s="18" t="s">
        <v>48</v>
      </c>
      <c r="J22" s="19" t="s">
        <v>2</v>
      </c>
      <c r="K22" s="20">
        <v>113.6</v>
      </c>
      <c r="L22" s="21" t="s">
        <v>42</v>
      </c>
    </row>
    <row r="23" spans="1:12" x14ac:dyDescent="0.2">
      <c r="A23" s="69"/>
      <c r="B23" s="70"/>
      <c r="C23" s="71"/>
      <c r="D23" s="72"/>
      <c r="E23" s="68"/>
      <c r="F23" s="68"/>
      <c r="G23" s="68"/>
      <c r="H23" s="68"/>
      <c r="I23" s="18" t="s">
        <v>69</v>
      </c>
      <c r="J23" s="19" t="s">
        <v>34</v>
      </c>
      <c r="K23" s="22">
        <v>2.4140000000000001</v>
      </c>
      <c r="L23" s="21" t="s">
        <v>42</v>
      </c>
    </row>
    <row r="24" spans="1:12" ht="22.5" x14ac:dyDescent="0.2">
      <c r="A24" s="69"/>
      <c r="B24" s="70"/>
      <c r="C24" s="71"/>
      <c r="D24" s="72"/>
      <c r="E24" s="68"/>
      <c r="F24" s="68"/>
      <c r="G24" s="68"/>
      <c r="H24" s="68"/>
      <c r="I24" s="18" t="s">
        <v>70</v>
      </c>
      <c r="J24" s="19" t="s">
        <v>3</v>
      </c>
      <c r="K24" s="22">
        <v>71.739999999999995</v>
      </c>
      <c r="L24" s="21" t="s">
        <v>42</v>
      </c>
    </row>
    <row r="25" spans="1:12" ht="14.25" customHeight="1" x14ac:dyDescent="0.2">
      <c r="A25" s="69"/>
      <c r="B25" s="70"/>
      <c r="C25" s="71"/>
      <c r="D25" s="72"/>
      <c r="E25" s="68"/>
      <c r="F25" s="68"/>
      <c r="G25" s="68"/>
      <c r="H25" s="68"/>
      <c r="I25" s="18" t="s">
        <v>49</v>
      </c>
      <c r="J25" s="19" t="s">
        <v>3</v>
      </c>
      <c r="K25" s="22">
        <v>35.869999999999997</v>
      </c>
      <c r="L25" s="21" t="s">
        <v>42</v>
      </c>
    </row>
    <row r="26" spans="1:12" x14ac:dyDescent="0.2">
      <c r="A26" s="69"/>
      <c r="B26" s="70"/>
      <c r="C26" s="71"/>
      <c r="D26" s="72"/>
      <c r="E26" s="68"/>
      <c r="F26" s="68"/>
      <c r="G26" s="68"/>
      <c r="H26" s="68"/>
      <c r="I26" s="18" t="s">
        <v>50</v>
      </c>
      <c r="J26" s="19" t="s">
        <v>3</v>
      </c>
      <c r="K26" s="22">
        <v>10.76</v>
      </c>
      <c r="L26" s="21" t="s">
        <v>42</v>
      </c>
    </row>
    <row r="27" spans="1:12" x14ac:dyDescent="0.2">
      <c r="A27" s="69" t="s">
        <v>35</v>
      </c>
      <c r="B27" s="70" t="s">
        <v>73</v>
      </c>
      <c r="C27" s="71" t="s">
        <v>47</v>
      </c>
      <c r="D27" s="72" t="s">
        <v>68</v>
      </c>
      <c r="E27" s="68"/>
      <c r="F27" s="68"/>
      <c r="G27" s="68"/>
      <c r="H27" s="68"/>
      <c r="I27" s="63" t="s">
        <v>46</v>
      </c>
      <c r="J27" s="64" t="s">
        <v>2</v>
      </c>
      <c r="K27" s="65">
        <v>62.48</v>
      </c>
      <c r="L27" s="21" t="s">
        <v>42</v>
      </c>
    </row>
    <row r="28" spans="1:12" x14ac:dyDescent="0.2">
      <c r="A28" s="69"/>
      <c r="B28" s="70"/>
      <c r="C28" s="71"/>
      <c r="D28" s="72"/>
      <c r="E28" s="68"/>
      <c r="F28" s="68"/>
      <c r="G28" s="68"/>
      <c r="H28" s="68"/>
      <c r="I28" s="63" t="s">
        <v>48</v>
      </c>
      <c r="J28" s="64" t="s">
        <v>2</v>
      </c>
      <c r="K28" s="65">
        <v>499.84</v>
      </c>
      <c r="L28" s="21" t="s">
        <v>42</v>
      </c>
    </row>
    <row r="29" spans="1:12" x14ac:dyDescent="0.2">
      <c r="A29" s="69"/>
      <c r="B29" s="70"/>
      <c r="C29" s="71"/>
      <c r="D29" s="72"/>
      <c r="E29" s="68"/>
      <c r="F29" s="68"/>
      <c r="G29" s="68"/>
      <c r="H29" s="68"/>
      <c r="I29" s="63" t="s">
        <v>69</v>
      </c>
      <c r="J29" s="64" t="s">
        <v>34</v>
      </c>
      <c r="K29" s="66">
        <v>10.621600000000001</v>
      </c>
      <c r="L29" s="21" t="s">
        <v>42</v>
      </c>
    </row>
    <row r="30" spans="1:12" ht="22.5" x14ac:dyDescent="0.2">
      <c r="A30" s="69"/>
      <c r="B30" s="70"/>
      <c r="C30" s="71"/>
      <c r="D30" s="72"/>
      <c r="E30" s="68"/>
      <c r="F30" s="68"/>
      <c r="G30" s="68"/>
      <c r="H30" s="68"/>
      <c r="I30" s="63" t="s">
        <v>70</v>
      </c>
      <c r="J30" s="64" t="s">
        <v>3</v>
      </c>
      <c r="K30" s="65">
        <v>315.64999999999998</v>
      </c>
      <c r="L30" s="21" t="s">
        <v>42</v>
      </c>
    </row>
    <row r="31" spans="1:12" ht="14.25" customHeight="1" x14ac:dyDescent="0.2">
      <c r="A31" s="69"/>
      <c r="B31" s="70"/>
      <c r="C31" s="71"/>
      <c r="D31" s="72"/>
      <c r="E31" s="68"/>
      <c r="F31" s="68"/>
      <c r="G31" s="68"/>
      <c r="H31" s="68"/>
      <c r="I31" s="63" t="s">
        <v>49</v>
      </c>
      <c r="J31" s="64" t="s">
        <v>3</v>
      </c>
      <c r="K31" s="65">
        <v>157.82</v>
      </c>
      <c r="L31" s="21" t="s">
        <v>42</v>
      </c>
    </row>
    <row r="32" spans="1:12" x14ac:dyDescent="0.2">
      <c r="A32" s="69"/>
      <c r="B32" s="70"/>
      <c r="C32" s="71"/>
      <c r="D32" s="72"/>
      <c r="E32" s="68"/>
      <c r="F32" s="68"/>
      <c r="G32" s="68"/>
      <c r="H32" s="68"/>
      <c r="I32" s="63" t="s">
        <v>50</v>
      </c>
      <c r="J32" s="64" t="s">
        <v>3</v>
      </c>
      <c r="K32" s="65">
        <v>47.36</v>
      </c>
      <c r="L32" s="21" t="s">
        <v>42</v>
      </c>
    </row>
    <row r="33" spans="1:12" ht="41.25" customHeight="1" x14ac:dyDescent="0.2">
      <c r="A33" s="23" t="s">
        <v>36</v>
      </c>
      <c r="B33" s="18" t="s">
        <v>51</v>
      </c>
      <c r="C33" s="19" t="s">
        <v>34</v>
      </c>
      <c r="D33" s="62">
        <v>13.036</v>
      </c>
      <c r="E33" s="24"/>
      <c r="F33" s="25"/>
      <c r="G33" s="26"/>
      <c r="H33" s="26"/>
      <c r="I33" s="27"/>
      <c r="J33" s="28"/>
      <c r="K33" s="29"/>
      <c r="L33" s="21"/>
    </row>
    <row r="34" spans="1:12" ht="92.25" customHeight="1" x14ac:dyDescent="0.2">
      <c r="A34" s="23" t="s">
        <v>37</v>
      </c>
      <c r="B34" s="18" t="s">
        <v>52</v>
      </c>
      <c r="C34" s="19" t="s">
        <v>34</v>
      </c>
      <c r="D34" s="62">
        <v>13.036</v>
      </c>
      <c r="E34" s="24"/>
      <c r="F34" s="25"/>
      <c r="G34" s="26"/>
      <c r="H34" s="26"/>
      <c r="I34" s="27"/>
      <c r="J34" s="28"/>
      <c r="K34" s="30"/>
      <c r="L34" s="21"/>
    </row>
    <row r="35" spans="1:12" ht="22.5" x14ac:dyDescent="0.2">
      <c r="A35" s="23" t="s">
        <v>38</v>
      </c>
      <c r="B35" s="18" t="s">
        <v>53</v>
      </c>
      <c r="C35" s="19" t="s">
        <v>34</v>
      </c>
      <c r="D35" s="62">
        <v>13.036</v>
      </c>
      <c r="E35" s="24"/>
      <c r="F35" s="25"/>
      <c r="G35" s="26"/>
      <c r="H35" s="26"/>
      <c r="I35" s="27"/>
      <c r="J35" s="28"/>
      <c r="K35" s="30"/>
      <c r="L35" s="21"/>
    </row>
    <row r="36" spans="1:12" ht="12.75" customHeight="1" x14ac:dyDescent="0.2">
      <c r="A36" s="31" t="s">
        <v>63</v>
      </c>
      <c r="B36" s="32"/>
      <c r="C36" s="32"/>
      <c r="D36" s="32"/>
      <c r="E36" s="33"/>
      <c r="F36" s="33"/>
      <c r="G36" s="33"/>
      <c r="H36" s="33"/>
      <c r="I36" s="34"/>
      <c r="J36" s="35"/>
      <c r="K36" s="36"/>
      <c r="L36" s="21"/>
    </row>
    <row r="37" spans="1:12" ht="12.75" customHeight="1" x14ac:dyDescent="0.2">
      <c r="A37" s="69" t="s">
        <v>39</v>
      </c>
      <c r="B37" s="70" t="s">
        <v>66</v>
      </c>
      <c r="C37" s="71" t="s">
        <v>47</v>
      </c>
      <c r="D37" s="72" t="s">
        <v>67</v>
      </c>
      <c r="E37" s="68"/>
      <c r="F37" s="68"/>
      <c r="G37" s="68"/>
      <c r="H37" s="68"/>
      <c r="I37" s="18" t="s">
        <v>46</v>
      </c>
      <c r="J37" s="19" t="s">
        <v>2</v>
      </c>
      <c r="K37" s="20">
        <v>14.2</v>
      </c>
      <c r="L37" s="21" t="s">
        <v>42</v>
      </c>
    </row>
    <row r="38" spans="1:12" x14ac:dyDescent="0.2">
      <c r="A38" s="69"/>
      <c r="B38" s="70"/>
      <c r="C38" s="71"/>
      <c r="D38" s="72"/>
      <c r="E38" s="68"/>
      <c r="F38" s="68"/>
      <c r="G38" s="68"/>
      <c r="H38" s="68"/>
      <c r="I38" s="18" t="s">
        <v>48</v>
      </c>
      <c r="J38" s="19" t="s">
        <v>2</v>
      </c>
      <c r="K38" s="20">
        <v>113.6</v>
      </c>
      <c r="L38" s="21" t="s">
        <v>42</v>
      </c>
    </row>
    <row r="39" spans="1:12" x14ac:dyDescent="0.2">
      <c r="A39" s="69"/>
      <c r="B39" s="70"/>
      <c r="C39" s="71"/>
      <c r="D39" s="72"/>
      <c r="E39" s="68"/>
      <c r="F39" s="68"/>
      <c r="G39" s="68"/>
      <c r="H39" s="68"/>
      <c r="I39" s="18" t="s">
        <v>69</v>
      </c>
      <c r="J39" s="19" t="s">
        <v>34</v>
      </c>
      <c r="K39" s="22">
        <v>2.4140000000000001</v>
      </c>
      <c r="L39" s="21" t="s">
        <v>42</v>
      </c>
    </row>
    <row r="40" spans="1:12" ht="22.5" x14ac:dyDescent="0.2">
      <c r="A40" s="69"/>
      <c r="B40" s="70"/>
      <c r="C40" s="71"/>
      <c r="D40" s="72"/>
      <c r="E40" s="68"/>
      <c r="F40" s="68"/>
      <c r="G40" s="68"/>
      <c r="H40" s="68"/>
      <c r="I40" s="18" t="s">
        <v>70</v>
      </c>
      <c r="J40" s="19" t="s">
        <v>3</v>
      </c>
      <c r="K40" s="22">
        <v>71.739999999999995</v>
      </c>
      <c r="L40" s="21" t="s">
        <v>42</v>
      </c>
    </row>
    <row r="41" spans="1:12" ht="14.25" customHeight="1" x14ac:dyDescent="0.2">
      <c r="A41" s="69"/>
      <c r="B41" s="70"/>
      <c r="C41" s="71"/>
      <c r="D41" s="72"/>
      <c r="E41" s="68"/>
      <c r="F41" s="68"/>
      <c r="G41" s="68"/>
      <c r="H41" s="68"/>
      <c r="I41" s="18" t="s">
        <v>49</v>
      </c>
      <c r="J41" s="19" t="s">
        <v>3</v>
      </c>
      <c r="K41" s="22">
        <v>35.869999999999997</v>
      </c>
      <c r="L41" s="21" t="s">
        <v>42</v>
      </c>
    </row>
    <row r="42" spans="1:12" x14ac:dyDescent="0.2">
      <c r="A42" s="69"/>
      <c r="B42" s="70"/>
      <c r="C42" s="71"/>
      <c r="D42" s="72"/>
      <c r="E42" s="68"/>
      <c r="F42" s="68"/>
      <c r="G42" s="68"/>
      <c r="H42" s="68"/>
      <c r="I42" s="18" t="s">
        <v>50</v>
      </c>
      <c r="J42" s="19" t="s">
        <v>3</v>
      </c>
      <c r="K42" s="22">
        <v>10.76</v>
      </c>
      <c r="L42" s="21" t="s">
        <v>42</v>
      </c>
    </row>
    <row r="43" spans="1:12" ht="14.25" customHeight="1" x14ac:dyDescent="0.2">
      <c r="A43" s="69" t="s">
        <v>40</v>
      </c>
      <c r="B43" s="70" t="s">
        <v>73</v>
      </c>
      <c r="C43" s="71" t="s">
        <v>47</v>
      </c>
      <c r="D43" s="72" t="s">
        <v>68</v>
      </c>
      <c r="E43" s="68"/>
      <c r="F43" s="68"/>
      <c r="G43" s="68"/>
      <c r="H43" s="68"/>
      <c r="I43" s="63" t="s">
        <v>46</v>
      </c>
      <c r="J43" s="64" t="s">
        <v>2</v>
      </c>
      <c r="K43" s="65">
        <v>62.48</v>
      </c>
      <c r="L43" s="21" t="s">
        <v>42</v>
      </c>
    </row>
    <row r="44" spans="1:12" x14ac:dyDescent="0.2">
      <c r="A44" s="69"/>
      <c r="B44" s="70"/>
      <c r="C44" s="71"/>
      <c r="D44" s="72"/>
      <c r="E44" s="68"/>
      <c r="F44" s="68"/>
      <c r="G44" s="68"/>
      <c r="H44" s="68"/>
      <c r="I44" s="63" t="s">
        <v>48</v>
      </c>
      <c r="J44" s="64" t="s">
        <v>2</v>
      </c>
      <c r="K44" s="65">
        <v>499.84</v>
      </c>
      <c r="L44" s="21" t="s">
        <v>42</v>
      </c>
    </row>
    <row r="45" spans="1:12" x14ac:dyDescent="0.2">
      <c r="A45" s="69"/>
      <c r="B45" s="70"/>
      <c r="C45" s="71"/>
      <c r="D45" s="72"/>
      <c r="E45" s="68"/>
      <c r="F45" s="68"/>
      <c r="G45" s="68"/>
      <c r="H45" s="68"/>
      <c r="I45" s="63" t="s">
        <v>69</v>
      </c>
      <c r="J45" s="64" t="s">
        <v>34</v>
      </c>
      <c r="K45" s="66">
        <v>10.621600000000001</v>
      </c>
      <c r="L45" s="21" t="s">
        <v>42</v>
      </c>
    </row>
    <row r="46" spans="1:12" ht="22.5" x14ac:dyDescent="0.2">
      <c r="A46" s="69"/>
      <c r="B46" s="70"/>
      <c r="C46" s="71"/>
      <c r="D46" s="72"/>
      <c r="E46" s="68"/>
      <c r="F46" s="68"/>
      <c r="G46" s="68"/>
      <c r="H46" s="68"/>
      <c r="I46" s="63" t="s">
        <v>70</v>
      </c>
      <c r="J46" s="64" t="s">
        <v>3</v>
      </c>
      <c r="K46" s="65">
        <v>315.64999999999998</v>
      </c>
      <c r="L46" s="21" t="s">
        <v>42</v>
      </c>
    </row>
    <row r="47" spans="1:12" ht="14.25" customHeight="1" x14ac:dyDescent="0.2">
      <c r="A47" s="69"/>
      <c r="B47" s="70"/>
      <c r="C47" s="71"/>
      <c r="D47" s="72"/>
      <c r="E47" s="68"/>
      <c r="F47" s="68"/>
      <c r="G47" s="68"/>
      <c r="H47" s="68"/>
      <c r="I47" s="63" t="s">
        <v>49</v>
      </c>
      <c r="J47" s="64" t="s">
        <v>3</v>
      </c>
      <c r="K47" s="65">
        <v>157.82</v>
      </c>
      <c r="L47" s="21" t="s">
        <v>42</v>
      </c>
    </row>
    <row r="48" spans="1:12" x14ac:dyDescent="0.2">
      <c r="A48" s="69"/>
      <c r="B48" s="70"/>
      <c r="C48" s="71"/>
      <c r="D48" s="72"/>
      <c r="E48" s="68"/>
      <c r="F48" s="68"/>
      <c r="G48" s="68"/>
      <c r="H48" s="68"/>
      <c r="I48" s="63" t="s">
        <v>50</v>
      </c>
      <c r="J48" s="64" t="s">
        <v>3</v>
      </c>
      <c r="K48" s="65">
        <v>47.36</v>
      </c>
      <c r="L48" s="21" t="s">
        <v>42</v>
      </c>
    </row>
    <row r="49" spans="1:20" ht="33.75" x14ac:dyDescent="0.2">
      <c r="A49" s="23" t="s">
        <v>41</v>
      </c>
      <c r="B49" s="18" t="s">
        <v>51</v>
      </c>
      <c r="C49" s="19" t="s">
        <v>34</v>
      </c>
      <c r="D49" s="62">
        <v>13.036</v>
      </c>
      <c r="E49" s="24"/>
      <c r="F49" s="25"/>
      <c r="G49" s="26"/>
      <c r="H49" s="26"/>
      <c r="I49" s="27"/>
      <c r="J49" s="28"/>
      <c r="K49" s="29"/>
      <c r="L49" s="21"/>
    </row>
    <row r="50" spans="1:20" ht="78.75" x14ac:dyDescent="0.2">
      <c r="A50" s="23" t="s">
        <v>71</v>
      </c>
      <c r="B50" s="18" t="s">
        <v>52</v>
      </c>
      <c r="C50" s="19" t="s">
        <v>34</v>
      </c>
      <c r="D50" s="62">
        <v>13.036</v>
      </c>
      <c r="E50" s="24"/>
      <c r="F50" s="25"/>
      <c r="G50" s="26"/>
      <c r="H50" s="26"/>
      <c r="I50" s="27"/>
      <c r="J50" s="28"/>
      <c r="K50" s="30"/>
      <c r="L50" s="21"/>
    </row>
    <row r="51" spans="1:20" ht="23.25" thickBot="1" x14ac:dyDescent="0.25">
      <c r="A51" s="37" t="s">
        <v>72</v>
      </c>
      <c r="B51" s="38" t="s">
        <v>53</v>
      </c>
      <c r="C51" s="39" t="s">
        <v>34</v>
      </c>
      <c r="D51" s="67">
        <v>13.036</v>
      </c>
      <c r="E51" s="40"/>
      <c r="F51" s="41"/>
      <c r="G51" s="42"/>
      <c r="H51" s="42"/>
      <c r="I51" s="43"/>
      <c r="J51" s="44"/>
      <c r="K51" s="45"/>
      <c r="L51" s="46"/>
    </row>
    <row r="52" spans="1:20" ht="7.5" customHeight="1" x14ac:dyDescent="0.2"/>
    <row r="53" spans="1:20" hidden="1" x14ac:dyDescent="0.2"/>
    <row r="54" spans="1:20" s="6" customFormat="1" ht="21" customHeight="1" x14ac:dyDescent="0.25">
      <c r="A54" s="56" t="s">
        <v>54</v>
      </c>
      <c r="B54" s="56"/>
      <c r="C54" s="56"/>
      <c r="D54" s="56"/>
      <c r="E54" s="56"/>
      <c r="G54" s="5"/>
      <c r="H54" s="57" t="s">
        <v>55</v>
      </c>
      <c r="I54" s="56"/>
      <c r="J54" s="56"/>
      <c r="K54" s="56"/>
      <c r="L54" s="56"/>
    </row>
    <row r="55" spans="1:20" s="9" customFormat="1" ht="22.5" customHeight="1" x14ac:dyDescent="0.2">
      <c r="A55" s="88" t="s">
        <v>64</v>
      </c>
      <c r="B55" s="88"/>
      <c r="C55" s="7"/>
      <c r="D55" s="7"/>
      <c r="E55" s="58"/>
      <c r="G55" s="8"/>
      <c r="H55" s="59" t="s">
        <v>56</v>
      </c>
      <c r="I55" s="59"/>
      <c r="J55" s="8"/>
      <c r="K55" s="56" t="s">
        <v>16</v>
      </c>
    </row>
    <row r="56" spans="1:20" s="9" customFormat="1" ht="22.5" customHeight="1" x14ac:dyDescent="0.2">
      <c r="A56" s="88"/>
      <c r="B56" s="88"/>
      <c r="C56" s="7"/>
      <c r="E56" s="58"/>
      <c r="G56" s="10"/>
      <c r="H56" s="60" t="s">
        <v>74</v>
      </c>
      <c r="I56" s="60"/>
      <c r="J56" s="10"/>
      <c r="K56" s="56" t="s">
        <v>75</v>
      </c>
      <c r="L56" s="56"/>
      <c r="O56" s="59" t="s">
        <v>57</v>
      </c>
      <c r="P56" s="8"/>
      <c r="Q56" s="59"/>
      <c r="R56" s="59"/>
      <c r="S56" s="8"/>
      <c r="T56" s="56" t="s">
        <v>32</v>
      </c>
    </row>
    <row r="57" spans="1:20" s="9" customFormat="1" ht="22.5" customHeight="1" x14ac:dyDescent="0.2">
      <c r="A57" s="88"/>
      <c r="B57" s="88"/>
      <c r="C57" s="58" t="s">
        <v>58</v>
      </c>
      <c r="E57" s="58"/>
      <c r="G57" s="8"/>
      <c r="H57" s="59" t="s">
        <v>30</v>
      </c>
      <c r="I57" s="59"/>
      <c r="J57" s="8"/>
      <c r="K57" s="56" t="s">
        <v>31</v>
      </c>
      <c r="L57" s="56"/>
    </row>
    <row r="58" spans="1:20" s="7" customFormat="1" ht="23.25" customHeight="1" x14ac:dyDescent="0.2">
      <c r="B58" s="86"/>
      <c r="C58" s="86"/>
      <c r="D58" s="61"/>
      <c r="E58" s="87"/>
      <c r="F58" s="87"/>
      <c r="G58" s="87"/>
    </row>
  </sheetData>
  <autoFilter ref="A19:S50"/>
  <mergeCells count="51">
    <mergeCell ref="B58:C58"/>
    <mergeCell ref="E58:G58"/>
    <mergeCell ref="A55:B57"/>
    <mergeCell ref="A17:A18"/>
    <mergeCell ref="B17:B18"/>
    <mergeCell ref="C17:D17"/>
    <mergeCell ref="E17:H17"/>
    <mergeCell ref="G21:G26"/>
    <mergeCell ref="H21:H26"/>
    <mergeCell ref="A37:A42"/>
    <mergeCell ref="B37:B42"/>
    <mergeCell ref="C37:C42"/>
    <mergeCell ref="D37:D42"/>
    <mergeCell ref="E37:E42"/>
    <mergeCell ref="F37:F42"/>
    <mergeCell ref="G37:G42"/>
    <mergeCell ref="I17:L17"/>
    <mergeCell ref="A1:L1"/>
    <mergeCell ref="A10:L10"/>
    <mergeCell ref="A15:L15"/>
    <mergeCell ref="A16:L16"/>
    <mergeCell ref="A3:L3"/>
    <mergeCell ref="A6:D6"/>
    <mergeCell ref="I6:L6"/>
    <mergeCell ref="I7:L7"/>
    <mergeCell ref="A14:L14"/>
    <mergeCell ref="A12:L12"/>
    <mergeCell ref="A13:L13"/>
    <mergeCell ref="H37:H42"/>
    <mergeCell ref="A21:A26"/>
    <mergeCell ref="B21:B26"/>
    <mergeCell ref="C21:C26"/>
    <mergeCell ref="D21:D26"/>
    <mergeCell ref="E21:E26"/>
    <mergeCell ref="F21:F26"/>
    <mergeCell ref="A27:A32"/>
    <mergeCell ref="B27:B32"/>
    <mergeCell ref="C27:C32"/>
    <mergeCell ref="D27:D32"/>
    <mergeCell ref="E27:E32"/>
    <mergeCell ref="F27:F32"/>
    <mergeCell ref="G27:G32"/>
    <mergeCell ref="H27:H32"/>
    <mergeCell ref="F43:F48"/>
    <mergeCell ref="G43:G48"/>
    <mergeCell ref="H43:H48"/>
    <mergeCell ref="A43:A48"/>
    <mergeCell ref="B43:B48"/>
    <mergeCell ref="C43:C48"/>
    <mergeCell ref="D43:D48"/>
    <mergeCell ref="E43:E48"/>
  </mergeCells>
  <pageMargins left="0.22" right="0.15748031496062992" top="0.51181102362204722" bottom="0.47" header="0.31496062992125984" footer="0.15748031496062992"/>
  <pageSetup paperSize="9" scale="89" fitToHeight="100" orientation="landscape" horizontalDpi="300" verticalDpi="30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"/>
  <sheetViews>
    <sheetView topLeftCell="A4" workbookViewId="0">
      <selection activeCell="B2" sqref="B2"/>
    </sheetView>
  </sheetViews>
  <sheetFormatPr defaultRowHeight="12.75" x14ac:dyDescent="0.2"/>
  <sheetData>
    <row r="1" spans="2:4" s="1" customFormat="1" x14ac:dyDescent="0.2"/>
    <row r="2" spans="2:4" s="1" customFormat="1" x14ac:dyDescent="0.2">
      <c r="B2" s="1" t="s">
        <v>19</v>
      </c>
      <c r="D2" s="1" t="s">
        <v>18</v>
      </c>
    </row>
    <row r="3" spans="2:4" s="1" customFormat="1" x14ac:dyDescent="0.2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20"/>
  <sheetViews>
    <sheetView view="pageBreakPreview" zoomScale="120" zoomScaleNormal="100" zoomScaleSheetLayoutView="120" workbookViewId="0">
      <selection activeCell="B19" sqref="B19"/>
    </sheetView>
  </sheetViews>
  <sheetFormatPr defaultRowHeight="12.75" x14ac:dyDescent="0.2"/>
  <sheetData>
    <row r="3" spans="2:2" ht="15" x14ac:dyDescent="0.2">
      <c r="B3" s="2" t="s">
        <v>20</v>
      </c>
    </row>
    <row r="4" spans="2:2" ht="15" x14ac:dyDescent="0.2">
      <c r="B4" s="2" t="s">
        <v>21</v>
      </c>
    </row>
    <row r="5" spans="2:2" ht="15" x14ac:dyDescent="0.2">
      <c r="B5" s="2" t="s">
        <v>22</v>
      </c>
    </row>
    <row r="6" spans="2:2" ht="15" x14ac:dyDescent="0.2">
      <c r="B6" s="2" t="s">
        <v>23</v>
      </c>
    </row>
    <row r="7" spans="2:2" ht="15" x14ac:dyDescent="0.2">
      <c r="B7" s="2" t="s">
        <v>24</v>
      </c>
    </row>
    <row r="8" spans="2:2" ht="15" x14ac:dyDescent="0.2">
      <c r="B8" s="2" t="s">
        <v>25</v>
      </c>
    </row>
    <row r="9" spans="2:2" ht="15" x14ac:dyDescent="0.2">
      <c r="B9" s="2" t="s">
        <v>26</v>
      </c>
    </row>
    <row r="10" spans="2:2" ht="15" x14ac:dyDescent="0.2">
      <c r="B10" s="2" t="s">
        <v>27</v>
      </c>
    </row>
    <row r="11" spans="2:2" ht="15" x14ac:dyDescent="0.2">
      <c r="B11" s="2" t="s">
        <v>28</v>
      </c>
    </row>
    <row r="12" spans="2:2" ht="15" x14ac:dyDescent="0.2">
      <c r="B12" s="2" t="s">
        <v>29</v>
      </c>
    </row>
    <row r="13" spans="2:2" ht="15" x14ac:dyDescent="0.2">
      <c r="B13" s="2"/>
    </row>
    <row r="18" spans="2:2" x14ac:dyDescent="0.2">
      <c r="B18">
        <f>24800/1.2/180</f>
        <v>114.81481481481482</v>
      </c>
    </row>
    <row r="19" spans="2:2" x14ac:dyDescent="0.2">
      <c r="B19">
        <f>32550/1.2/200</f>
        <v>135.625</v>
      </c>
    </row>
    <row r="20" spans="2:2" x14ac:dyDescent="0.2">
      <c r="B20">
        <f>38735/1.2/216.5</f>
        <v>149.09545804464975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деф.вед.</vt:lpstr>
      <vt:lpstr>Лист1</vt:lpstr>
      <vt:lpstr>Лист2</vt:lpstr>
      <vt:lpstr>деф.вед.!Область_печати</vt:lpstr>
      <vt:lpstr>Лист2!Область_печати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2025-11-20T00:34:58Z</cp:lastPrinted>
  <dcterms:created xsi:type="dcterms:W3CDTF">2002-02-11T05:58:42Z</dcterms:created>
  <dcterms:modified xsi:type="dcterms:W3CDTF">2025-12-19T07:47:28Z</dcterms:modified>
</cp:coreProperties>
</file>